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3037f00292e3d67/Documents/"/>
    </mc:Choice>
  </mc:AlternateContent>
  <xr:revisionPtr revIDLastSave="0" documentId="8_{26106173-CA49-47C1-A744-AC9A2A918FEE}" xr6:coauthVersionLast="47" xr6:coauthVersionMax="47" xr10:uidLastSave="{00000000-0000-0000-0000-000000000000}"/>
  <bookViews>
    <workbookView xWindow="-96" yWindow="-96" windowWidth="20928" windowHeight="12432" xr2:uid="{1511A168-ACA6-4F93-B0E4-6152A007D987}"/>
  </bookViews>
  <sheets>
    <sheet name="Sheet1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0">Sheet1!$A:$E,Sheet1!$1:$1</definedName>
    <definedName name="QB_COLUMN_2921" localSheetId="0" hidden="1">Sheet1!$F$1</definedName>
    <definedName name="QB_COLUMN_29210" localSheetId="0" hidden="1">Sheet1!$O$1</definedName>
    <definedName name="QB_COLUMN_29211" localSheetId="0" hidden="1">Sheet1!$P$1</definedName>
    <definedName name="QB_COLUMN_29212" localSheetId="0" hidden="1">Sheet1!$Q$1</definedName>
    <definedName name="QB_COLUMN_29213" localSheetId="0" hidden="1">Sheet1!#REF!</definedName>
    <definedName name="QB_COLUMN_2922" localSheetId="0" hidden="1">Sheet1!$G$1</definedName>
    <definedName name="QB_COLUMN_2923" localSheetId="0" hidden="1">Sheet1!$H$1</definedName>
    <definedName name="QB_COLUMN_2924" localSheetId="0" hidden="1">Sheet1!$I$1</definedName>
    <definedName name="QB_COLUMN_2925" localSheetId="0" hidden="1">Sheet1!$J$1</definedName>
    <definedName name="QB_COLUMN_2926" localSheetId="0" hidden="1">Sheet1!$K$1</definedName>
    <definedName name="QB_COLUMN_2927" localSheetId="0" hidden="1">Sheet1!$L$1</definedName>
    <definedName name="QB_COLUMN_2928" localSheetId="0" hidden="1">Sheet1!$M$1</definedName>
    <definedName name="QB_COLUMN_2929" localSheetId="0" hidden="1">Sheet1!$N$1</definedName>
    <definedName name="QB_COLUMN_2930" localSheetId="0" hidden="1">Sheet1!$R$1</definedName>
    <definedName name="QB_DATA_0" localSheetId="0" hidden="1">Sheet1!$3:$3,Sheet1!$6:$6,Sheet1!$7:$7,Sheet1!$8:$8,Sheet1!$9:$9,Sheet1!$10:$10,Sheet1!#REF!,Sheet1!$11:$11,Sheet1!#REF!,Sheet1!$12:$12,Sheet1!#REF!,Sheet1!$13:$13,Sheet1!$14:$14,Sheet1!$15:$15,Sheet1!$16:$16,Sheet1!$17:$17</definedName>
    <definedName name="QB_DATA_1" localSheetId="0" hidden="1">Sheet1!$18:$18,Sheet1!$19:$19,Sheet1!$20:$20,Sheet1!$21:$21,Sheet1!$22:$22,Sheet1!$23:$23,Sheet1!#REF!,Sheet1!#REF!,Sheet1!#REF!</definedName>
    <definedName name="QB_FORMULA_0" localSheetId="0" hidden="1">Sheet1!$R$3,Sheet1!$F$4,Sheet1!$G$4,Sheet1!$H$4,Sheet1!$I$4,Sheet1!$J$4,Sheet1!$K$4,Sheet1!$L$4,Sheet1!$M$4,Sheet1!$N$4,Sheet1!$O$4,Sheet1!$P$4,Sheet1!$Q$4,Sheet1!#REF!,Sheet1!$R$4,Sheet1!$R$6</definedName>
    <definedName name="QB_FORMULA_1" localSheetId="0" hidden="1">Sheet1!$R$7,Sheet1!$R$8,Sheet1!$R$9,Sheet1!$R$10,Sheet1!#REF!,Sheet1!$R$11,Sheet1!#REF!,Sheet1!$R$12,Sheet1!#REF!,Sheet1!$R$13,Sheet1!$R$14,Sheet1!$R$15,Sheet1!$R$16,Sheet1!$R$17,Sheet1!$R$18,Sheet1!$R$19</definedName>
    <definedName name="QB_FORMULA_2" localSheetId="0" hidden="1">Sheet1!$R$20,Sheet1!$R$21,Sheet1!$R$22,Sheet1!$R$23,Sheet1!$F$24,Sheet1!$G$24,Sheet1!$H$24,Sheet1!$I$24,Sheet1!$J$24,Sheet1!$K$24,Sheet1!$L$24,Sheet1!$M$24,Sheet1!$N$24,Sheet1!$O$24,Sheet1!$P$24,Sheet1!$Q$24</definedName>
    <definedName name="QB_FORMULA_3" localSheetId="0" hidden="1">Sheet1!#REF!,Sheet1!$R$24,Sheet1!$F$25,Sheet1!$G$25,Sheet1!$H$25,Sheet1!$I$25,Sheet1!$J$25,Sheet1!$K$25,Sheet1!$L$25,Sheet1!$M$25,Sheet1!$N$25,Sheet1!$O$25,Sheet1!$P$25,Sheet1!$Q$25,Sheet1!#REF!,Sheet1!$R$25</definedName>
    <definedName name="QB_FORMULA_4" localSheetId="0" hidden="1">Sheet1!#REF!,Sheet1!#REF!,Sheet1!#REF!,Sheet1!#REF!,Sheet1!#REF!,Sheet1!#REF!,Sheet1!#REF!,Sheet1!#REF!,Sheet1!#REF!,Sheet1!#REF!,Sheet1!#REF!,Sheet1!#REF!,Sheet1!#REF!,Sheet1!#REF!,Sheet1!#REF!,Sheet1!#REF!</definedName>
    <definedName name="QB_FORMULA_5" localSheetId="0" hidden="1">Sheet1!#REF!,Sheet1!#REF!,Sheet1!#REF!,Sheet1!#REF!,Sheet1!#REF!,Sheet1!#REF!,Sheet1!#REF!,Sheet1!#REF!,Sheet1!#REF!,Sheet1!#REF!,Sheet1!#REF!,Sheet1!#REF!,Sheet1!#REF!,Sheet1!#REF!,Sheet1!#REF!,Sheet1!#REF!</definedName>
    <definedName name="QB_FORMULA_6" localSheetId="0" hidden="1">Sheet1!#REF!,Sheet1!#REF!,Sheet1!#REF!,Sheet1!#REF!,Sheet1!#REF!,Sheet1!#REF!,Sheet1!#REF!,Sheet1!#REF!,Sheet1!#REF!,Sheet1!#REF!,Sheet1!#REF!,Sheet1!#REF!,Sheet1!#REF!,Sheet1!#REF!,Sheet1!#REF!,Sheet1!#REF!</definedName>
    <definedName name="QB_FORMULA_7" localSheetId="0" hidden="1">Sheet1!#REF!,Sheet1!#REF!,Sheet1!#REF!,Sheet1!#REF!,Sheet1!#REF!,Sheet1!#REF!,Sheet1!#REF!,Sheet1!#REF!,Sheet1!#REF!,Sheet1!#REF!,Sheet1!#REF!</definedName>
    <definedName name="QB_ROW_127340" localSheetId="0" hidden="1">Sheet1!$E$14</definedName>
    <definedName name="QB_ROW_178240" localSheetId="0" hidden="1">Sheet1!$E$10</definedName>
    <definedName name="QB_ROW_18240" localSheetId="0" hidden="1">Sheet1!$E$11</definedName>
    <definedName name="QB_ROW_18301" localSheetId="0" hidden="1">Sheet1!#REF!</definedName>
    <definedName name="QB_ROW_19011" localSheetId="0" hidden="1">Sheet1!$B$2</definedName>
    <definedName name="QB_ROW_191230" localSheetId="0" hidden="1">Sheet1!#REF!</definedName>
    <definedName name="QB_ROW_19311" localSheetId="0" hidden="1">Sheet1!$B$25</definedName>
    <definedName name="QB_ROW_20240" localSheetId="0" hidden="1">Sheet1!#REF!</definedName>
    <definedName name="QB_ROW_20331" localSheetId="0" hidden="1">Sheet1!$D$3</definedName>
    <definedName name="QB_ROW_21031" localSheetId="0" hidden="1">Sheet1!$D$5</definedName>
    <definedName name="QB_ROW_21240" localSheetId="0" hidden="1">Sheet1!$E$12</definedName>
    <definedName name="QB_ROW_21331" localSheetId="0" hidden="1">Sheet1!$D$24</definedName>
    <definedName name="QB_ROW_22011" localSheetId="0" hidden="1">Sheet1!#REF!</definedName>
    <definedName name="QB_ROW_22311" localSheetId="0" hidden="1">Sheet1!#REF!</definedName>
    <definedName name="QB_ROW_22340" localSheetId="0" hidden="1">Sheet1!#REF!</definedName>
    <definedName name="QB_ROW_23021" localSheetId="0" hidden="1">Sheet1!#REF!</definedName>
    <definedName name="QB_ROW_23321" localSheetId="0" hidden="1">Sheet1!#REF!</definedName>
    <definedName name="QB_ROW_24021" localSheetId="0" hidden="1">Sheet1!#REF!</definedName>
    <definedName name="QB_ROW_242240" localSheetId="0" hidden="1">Sheet1!$E$9</definedName>
    <definedName name="QB_ROW_24240" localSheetId="0" hidden="1">Sheet1!$E$15</definedName>
    <definedName name="QB_ROW_24321" localSheetId="0" hidden="1">Sheet1!#REF!</definedName>
    <definedName name="QB_ROW_25340" localSheetId="0" hidden="1">Sheet1!$E$16</definedName>
    <definedName name="QB_ROW_255240" localSheetId="0" hidden="1">Sheet1!$E$8</definedName>
    <definedName name="QB_ROW_262240" localSheetId="0" hidden="1">Sheet1!$E$7</definedName>
    <definedName name="QB_ROW_27340" localSheetId="0" hidden="1">Sheet1!$E$18</definedName>
    <definedName name="QB_ROW_28240" localSheetId="0" hidden="1">Sheet1!$E$21</definedName>
    <definedName name="QB_ROW_29340" localSheetId="0" hidden="1">Sheet1!$E$23</definedName>
    <definedName name="QB_ROW_322230" localSheetId="0" hidden="1">Sheet1!#REF!</definedName>
    <definedName name="QB_ROW_337240" localSheetId="0" hidden="1">Sheet1!$E$6</definedName>
    <definedName name="QB_ROW_43340" localSheetId="0" hidden="1">Sheet1!$E$20</definedName>
    <definedName name="QB_ROW_54240" localSheetId="0" hidden="1">Sheet1!$E$13</definedName>
    <definedName name="QB_ROW_55240" localSheetId="0" hidden="1">Sheet1!$E$22</definedName>
    <definedName name="QB_ROW_56240" localSheetId="0" hidden="1">Sheet1!#REF!</definedName>
    <definedName name="QB_ROW_61240" localSheetId="0" hidden="1">Sheet1!$E$19</definedName>
    <definedName name="QB_ROW_71230" localSheetId="0" hidden="1">Sheet1!#REF!</definedName>
    <definedName name="QB_ROW_82240" localSheetId="0" hidden="1">Sheet1!$E$17</definedName>
    <definedName name="QB_ROW_86321" localSheetId="0" hidden="1">Sheet1!$C$4</definedName>
    <definedName name="QBCANSUPPORTUPDATE" localSheetId="0">TRUE</definedName>
    <definedName name="QBCOMPANYFILENAME" localSheetId="0">"Q:\Bridgewood Plaza LLC.QBW"</definedName>
    <definedName name="QBENDDATE" localSheetId="0">20260630</definedName>
    <definedName name="QBHEADERSONSCREEN" localSheetId="0">FALSE</definedName>
    <definedName name="QBMETADATASIZE" localSheetId="0">5924</definedName>
    <definedName name="QBPRESERVECOLOR" localSheetId="0">TRUE</definedName>
    <definedName name="QBPRESERVEFONT" localSheetId="0">TRUE</definedName>
    <definedName name="QBPRESERVEROWHEIGHT" localSheetId="0">TRUE</definedName>
    <definedName name="QBPRESERVESPACE" localSheetId="0">TRUE</definedName>
    <definedName name="QBREPORTCOLAXIS" localSheetId="0">6</definedName>
    <definedName name="QBREPORTCOMPANYID" localSheetId="0">"bb5cdfb4330944ee9b34f43d36f61726"</definedName>
    <definedName name="QBREPORTCOMPARECOL_ANNUALBUDGET" localSheetId="0">FALSE</definedName>
    <definedName name="QBREPORTCOMPARECOL_AVGCOGS" localSheetId="0">FALSE</definedName>
    <definedName name="QBREPORTCOMPARECOL_AVGPRICE" localSheetId="0">FALSE</definedName>
    <definedName name="QBREPORTCOMPARECOL_BUDDIFF" localSheetId="0">FALSE</definedName>
    <definedName name="QBREPORTCOMPARECOL_BUDGET" localSheetId="0">FALSE</definedName>
    <definedName name="QBREPORTCOMPARECOL_BUDPCT" localSheetId="0">FALSE</definedName>
    <definedName name="QBREPORTCOMPARECOL_COGS" localSheetId="0">FALSE</definedName>
    <definedName name="QBREPORTCOMPARECOL_EXCLUDEAMOUNT" localSheetId="0">FALSE</definedName>
    <definedName name="QBREPORTCOMPARECOL_EXCLUDECURPERIOD" localSheetId="0">FALSE</definedName>
    <definedName name="QBREPORTCOMPARECOL_FORECAST" localSheetId="0">FALSE</definedName>
    <definedName name="QBREPORTCOMPARECOL_GROSSMARGIN" localSheetId="0">FALSE</definedName>
    <definedName name="QBREPORTCOMPARECOL_GROSSMARGINPCT" localSheetId="0">FALSE</definedName>
    <definedName name="QBREPORTCOMPARECOL_HOURS" localSheetId="0">FALSE</definedName>
    <definedName name="QBREPORTCOMPARECOL_PCTCOL" localSheetId="0">FALSE</definedName>
    <definedName name="QBREPORTCOMPARECOL_PCTEXPENSE" localSheetId="0">FALSE</definedName>
    <definedName name="QBREPORTCOMPARECOL_PCTINCOME" localSheetId="0">FALSE</definedName>
    <definedName name="QBREPORTCOMPARECOL_PCTOFSALES" localSheetId="0">FALSE</definedName>
    <definedName name="QBREPORTCOMPARECOL_PCTROW" localSheetId="0">FALSE</definedName>
    <definedName name="QBREPORTCOMPARECOL_PPDIFF" localSheetId="0">FALSE</definedName>
    <definedName name="QBREPORTCOMPARECOL_PPPCT" localSheetId="0">FALSE</definedName>
    <definedName name="QBREPORTCOMPARECOL_PREVPERIOD" localSheetId="0">FALSE</definedName>
    <definedName name="QBREPORTCOMPARECOL_PREVYEAR" localSheetId="0">FALSE</definedName>
    <definedName name="QBREPORTCOMPARECOL_PYDIFF" localSheetId="0">FALSE</definedName>
    <definedName name="QBREPORTCOMPARECOL_PYPCT" localSheetId="0">FALSE</definedName>
    <definedName name="QBREPORTCOMPARECOL_QTY" localSheetId="0">FALSE</definedName>
    <definedName name="QBREPORTCOMPARECOL_RATE" localSheetId="0">FALSE</definedName>
    <definedName name="QBREPORTCOMPARECOL_TRIPBILLEDMILES" localSheetId="0">FALSE</definedName>
    <definedName name="QBREPORTCOMPARECOL_TRIPBILLINGAMOUNT" localSheetId="0">FALSE</definedName>
    <definedName name="QBREPORTCOMPARECOL_TRIPMILES" localSheetId="0">FALSE</definedName>
    <definedName name="QBREPORTCOMPARECOL_TRIPNOTBILLABLEMILES" localSheetId="0">FALSE</definedName>
    <definedName name="QBREPORTCOMPARECOL_TRIPTAXDEDUCTIBLEAMOUNT" localSheetId="0">FALSE</definedName>
    <definedName name="QBREPORTCOMPARECOL_TRIPUNBILLEDMILES" localSheetId="0">FALSE</definedName>
    <definedName name="QBREPORTCOMPARECOL_YTD" localSheetId="0">FALSE</definedName>
    <definedName name="QBREPORTCOMPARECOL_YTDBUDGET" localSheetId="0">FALSE</definedName>
    <definedName name="QBREPORTCOMPARECOL_YTDPCT" localSheetId="0">FALSE</definedName>
    <definedName name="QBREPORTROWAXIS" localSheetId="0">11</definedName>
    <definedName name="QBREPORTSUBCOLAXIS" localSheetId="0">0</definedName>
    <definedName name="QBREPORTTYPE" localSheetId="0">3</definedName>
    <definedName name="QBROWHEADERS" localSheetId="0">5</definedName>
    <definedName name="QBSTARTDATE" localSheetId="0">20250601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" i="1" l="1"/>
  <c r="Q24" i="1"/>
  <c r="P24" i="1"/>
  <c r="O24" i="1"/>
  <c r="N24" i="1"/>
  <c r="M24" i="1"/>
  <c r="L24" i="1"/>
  <c r="K24" i="1"/>
  <c r="J24" i="1"/>
  <c r="I24" i="1"/>
  <c r="H24" i="1"/>
  <c r="G24" i="1"/>
  <c r="F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Q4" i="1"/>
  <c r="P4" i="1"/>
  <c r="P25" i="1" s="1"/>
  <c r="O4" i="1"/>
  <c r="N4" i="1"/>
  <c r="N25" i="1" s="1"/>
  <c r="M4" i="1"/>
  <c r="M25" i="1" s="1"/>
  <c r="L4" i="1"/>
  <c r="L25" i="1" s="1"/>
  <c r="K4" i="1"/>
  <c r="J4" i="1"/>
  <c r="J25" i="1" s="1"/>
  <c r="I4" i="1"/>
  <c r="H4" i="1"/>
  <c r="H25" i="1" s="1"/>
  <c r="G4" i="1"/>
  <c r="G25" i="1" s="1"/>
  <c r="F4" i="1"/>
  <c r="F25" i="1" s="1"/>
  <c r="K25" i="1" l="1"/>
  <c r="Q25" i="1"/>
  <c r="I25" i="1"/>
  <c r="O25" i="1"/>
  <c r="R24" i="1"/>
  <c r="R4" i="1"/>
  <c r="R25" i="1" l="1"/>
</calcChain>
</file>

<file path=xl/sharedStrings.xml><?xml version="1.0" encoding="utf-8"?>
<sst xmlns="http://schemas.openxmlformats.org/spreadsheetml/2006/main" count="37" uniqueCount="37">
  <si>
    <t>Jun 25</t>
  </si>
  <si>
    <t>Jul 25</t>
  </si>
  <si>
    <t>Aug 25</t>
  </si>
  <si>
    <t>Sep 25</t>
  </si>
  <si>
    <t>Oct 25</t>
  </si>
  <si>
    <t>Nov 25</t>
  </si>
  <si>
    <t>Dec 25</t>
  </si>
  <si>
    <t>Jan 26</t>
  </si>
  <si>
    <t>Feb 26</t>
  </si>
  <si>
    <t>Mar 26</t>
  </si>
  <si>
    <t>Apr 26</t>
  </si>
  <si>
    <t>May 26</t>
  </si>
  <si>
    <t>TOTAL</t>
  </si>
  <si>
    <t>Ordinary Income/Expense</t>
  </si>
  <si>
    <t>Income</t>
  </si>
  <si>
    <t>Gross Profit</t>
  </si>
  <si>
    <t>Expense</t>
  </si>
  <si>
    <t>Internet</t>
  </si>
  <si>
    <t>Cleaning</t>
  </si>
  <si>
    <t>Pool Supplies</t>
  </si>
  <si>
    <t>Supplies</t>
  </si>
  <si>
    <t>Advertising</t>
  </si>
  <si>
    <t>Bank Service Charges</t>
  </si>
  <si>
    <t>Insurance Expense</t>
  </si>
  <si>
    <t>Lawn Care/Snow Removal</t>
  </si>
  <si>
    <t>Management Fees</t>
  </si>
  <si>
    <t>Office Supplies</t>
  </si>
  <si>
    <t>Professional Fees</t>
  </si>
  <si>
    <t>Rent/lease Commission</t>
  </si>
  <si>
    <t>Repairs and Maintenance</t>
  </si>
  <si>
    <t>Security</t>
  </si>
  <si>
    <t>Taxes</t>
  </si>
  <si>
    <t>Telephone Expense</t>
  </si>
  <si>
    <t>Trash Removal</t>
  </si>
  <si>
    <t>Utilities</t>
  </si>
  <si>
    <t>Total Expense</t>
  </si>
  <si>
    <t>Net Ordinary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</si>
</sst>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"/>
  </numFmts>
  <fonts count="4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49" fontId="1" fillId="0" borderId="0" xfId="0" applyNumberFormat="1" applyFont="1"/>
    <xf numFmtId="164" fontId="2" fillId="0" borderId="0" xfId="0" applyNumberFormat="1" applyFont="1"/>
    <xf numFmtId="164" fontId="2" fillId="0" borderId="2" xfId="0" applyNumberFormat="1" applyFont="1" applyBorder="1"/>
    <xf numFmtId="164" fontId="2" fillId="0" borderId="3" xfId="0" applyNumberFormat="1" applyFont="1" applyBorder="1"/>
    <xf numFmtId="49" fontId="1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</cellXfs>
  <cellStyles count="2">
    <cellStyle name="Normal" xfId="0" builtinId="0"/>
    <cellStyle name="Normal 2" xfId="1" xr:uid="{B34FF30B-5ECC-4080-95E2-97682E4990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4</xdr:col>
          <xdr:colOff>114300</xdr:colOff>
          <xdr:row>1</xdr:row>
          <xdr:rowOff>30480</xdr:rowOff>
        </xdr:to>
        <xdr:sp macro="" textlink="">
          <xdr:nvSpPr>
            <xdr:cNvPr id="1025" name="FILTER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4</xdr:col>
          <xdr:colOff>114300</xdr:colOff>
          <xdr:row>1</xdr:row>
          <xdr:rowOff>30480</xdr:rowOff>
        </xdr:to>
        <xdr:sp macro="" textlink="">
          <xdr:nvSpPr>
            <xdr:cNvPr id="1026" name="HEADER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47C41-359B-4707-BDCF-C6517A5BA64F}">
  <sheetPr codeName="Sheet1"/>
  <dimension ref="A1:R25"/>
  <sheetViews>
    <sheetView tabSelected="1" workbookViewId="0">
      <pane xSplit="5" ySplit="1" topLeftCell="F2" activePane="bottomRight" state="frozenSplit"/>
      <selection pane="topRight" activeCell="F1" sqref="F1"/>
      <selection pane="bottomLeft" activeCell="A2" sqref="A2"/>
      <selection pane="bottomRight" activeCell="O18" sqref="O18"/>
    </sheetView>
  </sheetViews>
  <sheetFormatPr defaultRowHeight="14.4" x14ac:dyDescent="0.55000000000000004"/>
  <cols>
    <col min="1" max="4" width="3" style="8" customWidth="1"/>
    <col min="5" max="5" width="21.83984375" style="8" customWidth="1"/>
    <col min="6" max="6" width="9.26171875" bestFit="1" customWidth="1"/>
    <col min="7" max="8" width="8.68359375" bestFit="1" customWidth="1"/>
    <col min="9" max="14" width="9.26171875" bestFit="1" customWidth="1"/>
    <col min="15" max="16" width="8.68359375" bestFit="1" customWidth="1"/>
    <col min="17" max="17" width="9.26171875" bestFit="1" customWidth="1"/>
    <col min="18" max="18" width="10.578125" bestFit="1" customWidth="1"/>
  </cols>
  <sheetData>
    <row r="1" spans="1:18" s="7" customFormat="1" ht="14.7" thickBot="1" x14ac:dyDescent="0.6">
      <c r="A1" s="5"/>
      <c r="B1" s="5"/>
      <c r="C1" s="5"/>
      <c r="D1" s="5"/>
      <c r="E1" s="5"/>
      <c r="F1" s="6" t="s">
        <v>0</v>
      </c>
      <c r="G1" s="6" t="s">
        <v>1</v>
      </c>
      <c r="H1" s="6" t="s">
        <v>2</v>
      </c>
      <c r="I1" s="6" t="s">
        <v>3</v>
      </c>
      <c r="J1" s="6" t="s">
        <v>4</v>
      </c>
      <c r="K1" s="6" t="s">
        <v>5</v>
      </c>
      <c r="L1" s="6" t="s">
        <v>6</v>
      </c>
      <c r="M1" s="6" t="s">
        <v>7</v>
      </c>
      <c r="N1" s="6" t="s">
        <v>8</v>
      </c>
      <c r="O1" s="6" t="s">
        <v>9</v>
      </c>
      <c r="P1" s="6" t="s">
        <v>10</v>
      </c>
      <c r="Q1" s="6" t="s">
        <v>11</v>
      </c>
      <c r="R1" s="6" t="s">
        <v>12</v>
      </c>
    </row>
    <row r="2" spans="1:18" ht="14.7" thickTop="1" x14ac:dyDescent="0.55000000000000004">
      <c r="A2" s="1"/>
      <c r="B2" s="1" t="s">
        <v>13</v>
      </c>
      <c r="C2" s="1"/>
      <c r="D2" s="1"/>
      <c r="E2" s="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4.7" thickBot="1" x14ac:dyDescent="0.6">
      <c r="A3" s="1"/>
      <c r="B3" s="1"/>
      <c r="C3" s="1"/>
      <c r="D3" s="1" t="s">
        <v>14</v>
      </c>
      <c r="E3" s="1"/>
      <c r="F3" s="3">
        <v>163073.41</v>
      </c>
      <c r="G3" s="3">
        <v>135826.79</v>
      </c>
      <c r="H3" s="3">
        <v>110395.9</v>
      </c>
      <c r="I3" s="3">
        <v>135282.18</v>
      </c>
      <c r="J3" s="3">
        <v>125151.98</v>
      </c>
      <c r="K3" s="3">
        <v>125602.39</v>
      </c>
      <c r="L3" s="3">
        <v>116821.04</v>
      </c>
      <c r="M3" s="3">
        <v>3403</v>
      </c>
      <c r="N3" s="3">
        <v>0</v>
      </c>
      <c r="O3" s="3">
        <v>373335.67</v>
      </c>
      <c r="P3" s="3">
        <v>121873.32</v>
      </c>
      <c r="Q3" s="3">
        <v>128512.15</v>
      </c>
      <c r="R3" s="3">
        <f>ROUND(SUM(F3:Q3),5)</f>
        <v>1539277.83</v>
      </c>
    </row>
    <row r="4" spans="1:18" x14ac:dyDescent="0.55000000000000004">
      <c r="A4" s="1"/>
      <c r="B4" s="1"/>
      <c r="C4" s="1" t="s">
        <v>15</v>
      </c>
      <c r="D4" s="1"/>
      <c r="E4" s="1"/>
      <c r="F4" s="2">
        <f t="shared" ref="F4:Q4" si="0">F3</f>
        <v>163073.41</v>
      </c>
      <c r="G4" s="2">
        <f t="shared" si="0"/>
        <v>135826.79</v>
      </c>
      <c r="H4" s="2">
        <f t="shared" si="0"/>
        <v>110395.9</v>
      </c>
      <c r="I4" s="2">
        <f t="shared" si="0"/>
        <v>135282.18</v>
      </c>
      <c r="J4" s="2">
        <f t="shared" si="0"/>
        <v>125151.98</v>
      </c>
      <c r="K4" s="2">
        <f t="shared" si="0"/>
        <v>125602.39</v>
      </c>
      <c r="L4" s="2">
        <f t="shared" si="0"/>
        <v>116821.04</v>
      </c>
      <c r="M4" s="2">
        <f t="shared" si="0"/>
        <v>3403</v>
      </c>
      <c r="N4" s="2">
        <f t="shared" si="0"/>
        <v>0</v>
      </c>
      <c r="O4" s="2">
        <f t="shared" si="0"/>
        <v>373335.67</v>
      </c>
      <c r="P4" s="2">
        <f t="shared" si="0"/>
        <v>121873.32</v>
      </c>
      <c r="Q4" s="2">
        <f t="shared" si="0"/>
        <v>128512.15</v>
      </c>
      <c r="R4" s="2">
        <f>ROUND(SUM(F4:Q4),5)</f>
        <v>1539277.83</v>
      </c>
    </row>
    <row r="5" spans="1:18" x14ac:dyDescent="0.55000000000000004">
      <c r="A5" s="1"/>
      <c r="B5" s="1"/>
      <c r="C5" s="1"/>
      <c r="D5" s="1" t="s">
        <v>16</v>
      </c>
      <c r="E5" s="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x14ac:dyDescent="0.55000000000000004">
      <c r="A6" s="1"/>
      <c r="B6" s="1"/>
      <c r="C6" s="1"/>
      <c r="D6" s="1"/>
      <c r="E6" s="1" t="s">
        <v>17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-912.69</v>
      </c>
      <c r="O6" s="2">
        <v>0</v>
      </c>
      <c r="P6" s="2">
        <v>923.76</v>
      </c>
      <c r="Q6" s="2">
        <v>0</v>
      </c>
      <c r="R6" s="2">
        <f t="shared" ref="R6:R25" si="1">ROUND(SUM(F6:Q6),5)</f>
        <v>11.07</v>
      </c>
    </row>
    <row r="7" spans="1:18" x14ac:dyDescent="0.55000000000000004">
      <c r="A7" s="1"/>
      <c r="B7" s="1"/>
      <c r="C7" s="1"/>
      <c r="D7" s="1"/>
      <c r="E7" s="1" t="s">
        <v>18</v>
      </c>
      <c r="F7" s="2">
        <v>1270</v>
      </c>
      <c r="G7" s="2">
        <v>2340</v>
      </c>
      <c r="H7" s="2">
        <v>4580</v>
      </c>
      <c r="I7" s="2">
        <v>3345</v>
      </c>
      <c r="J7" s="2">
        <v>5525</v>
      </c>
      <c r="K7" s="2">
        <v>8390</v>
      </c>
      <c r="L7" s="2">
        <v>3285</v>
      </c>
      <c r="M7" s="2">
        <v>0</v>
      </c>
      <c r="N7" s="2">
        <v>3210</v>
      </c>
      <c r="O7" s="2">
        <v>21065</v>
      </c>
      <c r="P7" s="2">
        <v>8445</v>
      </c>
      <c r="Q7" s="2">
        <v>7754</v>
      </c>
      <c r="R7" s="2">
        <f t="shared" si="1"/>
        <v>69209</v>
      </c>
    </row>
    <row r="8" spans="1:18" x14ac:dyDescent="0.55000000000000004">
      <c r="A8" s="1"/>
      <c r="B8" s="1"/>
      <c r="C8" s="1"/>
      <c r="D8" s="1"/>
      <c r="E8" s="1" t="s">
        <v>19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1180</v>
      </c>
      <c r="Q8" s="2">
        <v>1719.28</v>
      </c>
      <c r="R8" s="2">
        <f t="shared" si="1"/>
        <v>2899.28</v>
      </c>
    </row>
    <row r="9" spans="1:18" x14ac:dyDescent="0.55000000000000004">
      <c r="A9" s="1"/>
      <c r="B9" s="1"/>
      <c r="C9" s="1"/>
      <c r="D9" s="1"/>
      <c r="E9" s="1" t="s">
        <v>20</v>
      </c>
      <c r="F9" s="2">
        <v>198.77</v>
      </c>
      <c r="G9" s="2">
        <v>0</v>
      </c>
      <c r="H9" s="2">
        <v>0</v>
      </c>
      <c r="I9" s="2">
        <v>375.84</v>
      </c>
      <c r="J9" s="2">
        <v>232.59</v>
      </c>
      <c r="K9" s="2">
        <v>790.99</v>
      </c>
      <c r="L9" s="2">
        <v>345.8</v>
      </c>
      <c r="M9" s="2">
        <v>0</v>
      </c>
      <c r="N9" s="2">
        <v>139.19999999999999</v>
      </c>
      <c r="O9" s="2">
        <v>0</v>
      </c>
      <c r="P9" s="2">
        <v>0</v>
      </c>
      <c r="Q9" s="2">
        <v>120.69</v>
      </c>
      <c r="R9" s="2">
        <f t="shared" si="1"/>
        <v>2203.88</v>
      </c>
    </row>
    <row r="10" spans="1:18" x14ac:dyDescent="0.55000000000000004">
      <c r="A10" s="1"/>
      <c r="B10" s="1"/>
      <c r="C10" s="1"/>
      <c r="D10" s="1"/>
      <c r="E10" s="1" t="s">
        <v>21</v>
      </c>
      <c r="F10" s="2">
        <v>6723.29</v>
      </c>
      <c r="G10" s="2">
        <v>5835</v>
      </c>
      <c r="H10" s="2">
        <v>5835</v>
      </c>
      <c r="I10" s="2">
        <v>0</v>
      </c>
      <c r="J10" s="2">
        <v>7435</v>
      </c>
      <c r="K10" s="2">
        <v>2990</v>
      </c>
      <c r="L10" s="2">
        <v>1600</v>
      </c>
      <c r="M10" s="2">
        <v>3200</v>
      </c>
      <c r="N10" s="2">
        <v>0</v>
      </c>
      <c r="O10" s="2">
        <v>2787.1</v>
      </c>
      <c r="P10" s="2">
        <v>8501.09</v>
      </c>
      <c r="Q10" s="2">
        <v>8042.23</v>
      </c>
      <c r="R10" s="2">
        <f t="shared" si="1"/>
        <v>52948.71</v>
      </c>
    </row>
    <row r="11" spans="1:18" x14ac:dyDescent="0.55000000000000004">
      <c r="A11" s="1"/>
      <c r="B11" s="1"/>
      <c r="C11" s="1"/>
      <c r="D11" s="1"/>
      <c r="E11" s="1" t="s">
        <v>22</v>
      </c>
      <c r="F11" s="2">
        <v>21.7</v>
      </c>
      <c r="G11" s="2">
        <v>62.75</v>
      </c>
      <c r="H11" s="2">
        <v>15.15</v>
      </c>
      <c r="I11" s="2">
        <v>57.05</v>
      </c>
      <c r="J11" s="2">
        <v>55.95</v>
      </c>
      <c r="K11" s="2">
        <v>0</v>
      </c>
      <c r="L11" s="2">
        <v>24.8</v>
      </c>
      <c r="M11" s="2">
        <v>-24.8</v>
      </c>
      <c r="N11" s="2">
        <v>0</v>
      </c>
      <c r="O11" s="2">
        <v>0</v>
      </c>
      <c r="P11" s="2">
        <v>26</v>
      </c>
      <c r="Q11" s="2">
        <v>15</v>
      </c>
      <c r="R11" s="2">
        <f t="shared" si="1"/>
        <v>253.6</v>
      </c>
    </row>
    <row r="12" spans="1:18" x14ac:dyDescent="0.55000000000000004">
      <c r="A12" s="1"/>
      <c r="B12" s="1"/>
      <c r="C12" s="1"/>
      <c r="D12" s="1"/>
      <c r="E12" s="1" t="s">
        <v>23</v>
      </c>
      <c r="F12" s="2">
        <v>7250</v>
      </c>
      <c r="G12" s="2">
        <v>7250</v>
      </c>
      <c r="H12" s="2">
        <v>7250</v>
      </c>
      <c r="I12" s="2">
        <v>7250</v>
      </c>
      <c r="J12" s="2">
        <v>7250</v>
      </c>
      <c r="K12" s="2">
        <v>7250</v>
      </c>
      <c r="L12" s="2">
        <v>5315.31</v>
      </c>
      <c r="M12" s="2">
        <v>0</v>
      </c>
      <c r="N12" s="2">
        <v>5304.09</v>
      </c>
      <c r="O12" s="2">
        <v>5502.7</v>
      </c>
      <c r="P12" s="2">
        <v>0</v>
      </c>
      <c r="Q12" s="2">
        <v>5209.22</v>
      </c>
      <c r="R12" s="2">
        <f t="shared" si="1"/>
        <v>64831.32</v>
      </c>
    </row>
    <row r="13" spans="1:18" x14ac:dyDescent="0.55000000000000004">
      <c r="A13" s="1"/>
      <c r="B13" s="1"/>
      <c r="C13" s="1"/>
      <c r="D13" s="1"/>
      <c r="E13" s="1" t="s">
        <v>24</v>
      </c>
      <c r="F13" s="2">
        <v>1885</v>
      </c>
      <c r="G13" s="2">
        <v>2010</v>
      </c>
      <c r="H13" s="2">
        <v>2185</v>
      </c>
      <c r="I13" s="2">
        <v>0</v>
      </c>
      <c r="J13" s="2">
        <v>1950</v>
      </c>
      <c r="K13" s="2">
        <v>2730</v>
      </c>
      <c r="L13" s="2">
        <v>2085</v>
      </c>
      <c r="M13" s="2">
        <v>0</v>
      </c>
      <c r="N13" s="2">
        <v>0</v>
      </c>
      <c r="O13" s="2">
        <v>2165</v>
      </c>
      <c r="P13" s="2">
        <v>675</v>
      </c>
      <c r="Q13" s="2">
        <v>2885</v>
      </c>
      <c r="R13" s="2">
        <f t="shared" si="1"/>
        <v>18570</v>
      </c>
    </row>
    <row r="14" spans="1:18" x14ac:dyDescent="0.55000000000000004">
      <c r="A14" s="1"/>
      <c r="B14" s="1"/>
      <c r="C14" s="1"/>
      <c r="D14" s="1"/>
      <c r="E14" s="1" t="s">
        <v>25</v>
      </c>
      <c r="F14" s="2">
        <v>5832</v>
      </c>
      <c r="G14" s="2">
        <v>5200</v>
      </c>
      <c r="H14" s="2">
        <v>5300</v>
      </c>
      <c r="I14" s="2">
        <v>640</v>
      </c>
      <c r="J14" s="2">
        <v>12333.7</v>
      </c>
      <c r="K14" s="2">
        <v>13005.62</v>
      </c>
      <c r="L14" s="2">
        <v>29.5</v>
      </c>
      <c r="M14" s="2">
        <v>0</v>
      </c>
      <c r="N14" s="2">
        <v>6036.04</v>
      </c>
      <c r="O14" s="2">
        <v>18015.82</v>
      </c>
      <c r="P14" s="2">
        <v>8975.75</v>
      </c>
      <c r="Q14" s="2">
        <v>9711.74</v>
      </c>
      <c r="R14" s="2">
        <f t="shared" si="1"/>
        <v>85080.17</v>
      </c>
    </row>
    <row r="15" spans="1:18" x14ac:dyDescent="0.55000000000000004">
      <c r="A15" s="1"/>
      <c r="B15" s="1"/>
      <c r="C15" s="1"/>
      <c r="D15" s="1"/>
      <c r="E15" s="1" t="s">
        <v>26</v>
      </c>
      <c r="F15" s="2">
        <v>39.42</v>
      </c>
      <c r="G15" s="2">
        <v>0</v>
      </c>
      <c r="H15" s="2">
        <v>0</v>
      </c>
      <c r="I15" s="2">
        <v>1074.06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1133.52</v>
      </c>
      <c r="P15" s="2">
        <v>0</v>
      </c>
      <c r="Q15" s="2">
        <v>0</v>
      </c>
      <c r="R15" s="2">
        <f t="shared" si="1"/>
        <v>2247</v>
      </c>
    </row>
    <row r="16" spans="1:18" x14ac:dyDescent="0.55000000000000004">
      <c r="A16" s="1"/>
      <c r="B16" s="1"/>
      <c r="C16" s="1"/>
      <c r="D16" s="1"/>
      <c r="E16" s="1" t="s">
        <v>27</v>
      </c>
      <c r="F16" s="2">
        <v>0</v>
      </c>
      <c r="G16" s="2">
        <v>0</v>
      </c>
      <c r="H16" s="2">
        <v>6250</v>
      </c>
      <c r="I16" s="2">
        <v>0</v>
      </c>
      <c r="J16" s="2">
        <v>5136</v>
      </c>
      <c r="K16" s="2">
        <v>243.75</v>
      </c>
      <c r="L16" s="2">
        <v>3110</v>
      </c>
      <c r="M16" s="2">
        <v>0</v>
      </c>
      <c r="N16" s="2">
        <v>0</v>
      </c>
      <c r="O16" s="2">
        <v>360</v>
      </c>
      <c r="P16" s="2">
        <v>0</v>
      </c>
      <c r="Q16" s="2">
        <v>0</v>
      </c>
      <c r="R16" s="2">
        <f t="shared" si="1"/>
        <v>15099.75</v>
      </c>
    </row>
    <row r="17" spans="1:18" x14ac:dyDescent="0.55000000000000004">
      <c r="A17" s="1"/>
      <c r="B17" s="1"/>
      <c r="C17" s="1"/>
      <c r="D17" s="1"/>
      <c r="E17" s="1" t="s">
        <v>28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800</v>
      </c>
      <c r="R17" s="2">
        <f t="shared" si="1"/>
        <v>800</v>
      </c>
    </row>
    <row r="18" spans="1:18" x14ac:dyDescent="0.55000000000000004">
      <c r="A18" s="1"/>
      <c r="B18" s="1"/>
      <c r="C18" s="1"/>
      <c r="D18" s="1"/>
      <c r="E18" s="1" t="s">
        <v>29</v>
      </c>
      <c r="F18" s="2">
        <v>870.15</v>
      </c>
      <c r="G18" s="2">
        <v>3097.51</v>
      </c>
      <c r="H18" s="2">
        <v>5193.12</v>
      </c>
      <c r="I18" s="2">
        <v>5383.5</v>
      </c>
      <c r="J18" s="2">
        <v>15541.09</v>
      </c>
      <c r="K18" s="2">
        <v>1111.01</v>
      </c>
      <c r="L18" s="2">
        <v>7670.97</v>
      </c>
      <c r="M18" s="2">
        <v>0</v>
      </c>
      <c r="N18" s="2">
        <v>1822.17</v>
      </c>
      <c r="O18" s="2">
        <v>13999.04</v>
      </c>
      <c r="P18" s="2">
        <v>3614.62</v>
      </c>
      <c r="Q18" s="2">
        <v>3218.77</v>
      </c>
      <c r="R18" s="2">
        <f t="shared" si="1"/>
        <v>61521.95</v>
      </c>
    </row>
    <row r="19" spans="1:18" x14ac:dyDescent="0.55000000000000004">
      <c r="A19" s="1"/>
      <c r="B19" s="1"/>
      <c r="C19" s="1"/>
      <c r="D19" s="1"/>
      <c r="E19" s="1" t="s">
        <v>30</v>
      </c>
      <c r="F19" s="2">
        <v>-642.5</v>
      </c>
      <c r="G19" s="2">
        <v>255</v>
      </c>
      <c r="H19" s="2">
        <v>0</v>
      </c>
      <c r="I19" s="2">
        <v>925</v>
      </c>
      <c r="J19" s="2">
        <v>2143.64</v>
      </c>
      <c r="K19" s="2">
        <v>2150</v>
      </c>
      <c r="L19" s="2">
        <v>0</v>
      </c>
      <c r="M19" s="2">
        <v>0</v>
      </c>
      <c r="N19" s="2">
        <v>0</v>
      </c>
      <c r="O19" s="2">
        <v>190</v>
      </c>
      <c r="P19" s="2">
        <v>515</v>
      </c>
      <c r="Q19" s="2">
        <v>0</v>
      </c>
      <c r="R19" s="2">
        <f t="shared" si="1"/>
        <v>5536.14</v>
      </c>
    </row>
    <row r="20" spans="1:18" x14ac:dyDescent="0.55000000000000004">
      <c r="A20" s="1"/>
      <c r="B20" s="1"/>
      <c r="C20" s="1"/>
      <c r="D20" s="1"/>
      <c r="E20" s="1" t="s">
        <v>31</v>
      </c>
      <c r="F20" s="2">
        <v>19100</v>
      </c>
      <c r="G20" s="2">
        <v>19100</v>
      </c>
      <c r="H20" s="2">
        <v>19100</v>
      </c>
      <c r="I20" s="2">
        <v>19100</v>
      </c>
      <c r="J20" s="2">
        <v>19100</v>
      </c>
      <c r="K20" s="2">
        <v>19100</v>
      </c>
      <c r="L20" s="2">
        <v>19100</v>
      </c>
      <c r="M20" s="2">
        <v>20000</v>
      </c>
      <c r="N20" s="2">
        <v>20000</v>
      </c>
      <c r="O20" s="2">
        <v>20000</v>
      </c>
      <c r="P20" s="2">
        <v>20000</v>
      </c>
      <c r="Q20" s="2">
        <v>20000</v>
      </c>
      <c r="R20" s="2">
        <f t="shared" si="1"/>
        <v>233700</v>
      </c>
    </row>
    <row r="21" spans="1:18" x14ac:dyDescent="0.55000000000000004">
      <c r="A21" s="1"/>
      <c r="B21" s="1"/>
      <c r="C21" s="1"/>
      <c r="D21" s="1"/>
      <c r="E21" s="1" t="s">
        <v>32</v>
      </c>
      <c r="F21" s="2">
        <v>0</v>
      </c>
      <c r="G21" s="2">
        <v>0</v>
      </c>
      <c r="H21" s="2">
        <v>95.37</v>
      </c>
      <c r="I21" s="2">
        <v>95.37</v>
      </c>
      <c r="J21" s="2">
        <v>95.82</v>
      </c>
      <c r="K21" s="2">
        <v>95.85</v>
      </c>
      <c r="L21" s="2">
        <v>95.85</v>
      </c>
      <c r="M21" s="2">
        <v>95.73</v>
      </c>
      <c r="N21" s="2">
        <v>95.73</v>
      </c>
      <c r="O21" s="2">
        <v>0</v>
      </c>
      <c r="P21" s="2">
        <v>0</v>
      </c>
      <c r="Q21" s="2">
        <v>0</v>
      </c>
      <c r="R21" s="2">
        <f t="shared" si="1"/>
        <v>669.72</v>
      </c>
    </row>
    <row r="22" spans="1:18" x14ac:dyDescent="0.55000000000000004">
      <c r="A22" s="1"/>
      <c r="B22" s="1"/>
      <c r="C22" s="1"/>
      <c r="D22" s="1"/>
      <c r="E22" s="1" t="s">
        <v>33</v>
      </c>
      <c r="F22" s="2">
        <v>1130</v>
      </c>
      <c r="G22" s="2">
        <v>0</v>
      </c>
      <c r="H22" s="2">
        <v>1130</v>
      </c>
      <c r="I22" s="2">
        <v>2280.34</v>
      </c>
      <c r="J22" s="2">
        <v>1170.68</v>
      </c>
      <c r="K22" s="2">
        <v>1170.68</v>
      </c>
      <c r="L22" s="2">
        <v>1130</v>
      </c>
      <c r="M22" s="2">
        <v>0</v>
      </c>
      <c r="N22" s="2">
        <v>1089.32</v>
      </c>
      <c r="O22" s="2">
        <v>4733.83</v>
      </c>
      <c r="P22" s="2">
        <v>740</v>
      </c>
      <c r="Q22" s="2">
        <v>1110.3900000000001</v>
      </c>
      <c r="R22" s="2">
        <f t="shared" si="1"/>
        <v>15685.24</v>
      </c>
    </row>
    <row r="23" spans="1:18" ht="14.7" thickBot="1" x14ac:dyDescent="0.6">
      <c r="A23" s="1"/>
      <c r="B23" s="1"/>
      <c r="C23" s="1"/>
      <c r="D23" s="1"/>
      <c r="E23" s="1" t="s">
        <v>34</v>
      </c>
      <c r="F23" s="2">
        <v>6566.83</v>
      </c>
      <c r="G23" s="2">
        <v>2693.68</v>
      </c>
      <c r="H23" s="2">
        <v>9674.59</v>
      </c>
      <c r="I23" s="2">
        <v>8402.3799999999992</v>
      </c>
      <c r="J23" s="2">
        <v>6897.32</v>
      </c>
      <c r="K23" s="2">
        <v>13759</v>
      </c>
      <c r="L23" s="2">
        <v>-385.32</v>
      </c>
      <c r="M23" s="2">
        <v>1590.31</v>
      </c>
      <c r="N23" s="2">
        <v>6657.08</v>
      </c>
      <c r="O23" s="2">
        <v>15741.16</v>
      </c>
      <c r="P23" s="2">
        <v>-2951.34</v>
      </c>
      <c r="Q23" s="2">
        <v>11124.15</v>
      </c>
      <c r="R23" s="2">
        <f t="shared" si="1"/>
        <v>79769.84</v>
      </c>
    </row>
    <row r="24" spans="1:18" ht="14.7" thickBot="1" x14ac:dyDescent="0.6">
      <c r="A24" s="1"/>
      <c r="B24" s="1"/>
      <c r="C24" s="1"/>
      <c r="D24" s="1" t="s">
        <v>35</v>
      </c>
      <c r="E24" s="1"/>
      <c r="F24" s="4">
        <f t="shared" ref="F24:Q24" si="2">ROUND(SUM(F5:F23),5)</f>
        <v>50244.66</v>
      </c>
      <c r="G24" s="4">
        <f t="shared" si="2"/>
        <v>47843.94</v>
      </c>
      <c r="H24" s="4">
        <f t="shared" si="2"/>
        <v>66608.23</v>
      </c>
      <c r="I24" s="4">
        <f t="shared" si="2"/>
        <v>48928.54</v>
      </c>
      <c r="J24" s="4">
        <f t="shared" si="2"/>
        <v>84866.79</v>
      </c>
      <c r="K24" s="4">
        <f t="shared" si="2"/>
        <v>72786.899999999994</v>
      </c>
      <c r="L24" s="4">
        <f t="shared" si="2"/>
        <v>43406.91</v>
      </c>
      <c r="M24" s="4">
        <f t="shared" si="2"/>
        <v>24861.24</v>
      </c>
      <c r="N24" s="4">
        <f t="shared" si="2"/>
        <v>43440.94</v>
      </c>
      <c r="O24" s="4">
        <f t="shared" si="2"/>
        <v>105693.17</v>
      </c>
      <c r="P24" s="4">
        <f t="shared" si="2"/>
        <v>50644.88</v>
      </c>
      <c r="Q24" s="4">
        <f t="shared" si="2"/>
        <v>71710.47</v>
      </c>
      <c r="R24" s="4">
        <f t="shared" si="1"/>
        <v>711036.67</v>
      </c>
    </row>
    <row r="25" spans="1:18" x14ac:dyDescent="0.55000000000000004">
      <c r="A25" s="1"/>
      <c r="B25" s="1" t="s">
        <v>36</v>
      </c>
      <c r="C25" s="1"/>
      <c r="D25" s="1"/>
      <c r="E25" s="1"/>
      <c r="F25" s="2">
        <f t="shared" ref="F25:Q25" si="3">ROUND(F2+F4-F24,5)</f>
        <v>112828.75</v>
      </c>
      <c r="G25" s="2">
        <f t="shared" si="3"/>
        <v>87982.85</v>
      </c>
      <c r="H25" s="2">
        <f t="shared" si="3"/>
        <v>43787.67</v>
      </c>
      <c r="I25" s="2">
        <f t="shared" si="3"/>
        <v>86353.64</v>
      </c>
      <c r="J25" s="2">
        <f t="shared" si="3"/>
        <v>40285.19</v>
      </c>
      <c r="K25" s="2">
        <f t="shared" si="3"/>
        <v>52815.49</v>
      </c>
      <c r="L25" s="2">
        <f t="shared" si="3"/>
        <v>73414.13</v>
      </c>
      <c r="M25" s="2">
        <f t="shared" si="3"/>
        <v>-21458.240000000002</v>
      </c>
      <c r="N25" s="2">
        <f t="shared" si="3"/>
        <v>-43440.94</v>
      </c>
      <c r="O25" s="2">
        <f t="shared" si="3"/>
        <v>267642.5</v>
      </c>
      <c r="P25" s="2">
        <f t="shared" si="3"/>
        <v>71228.44</v>
      </c>
      <c r="Q25" s="2">
        <f t="shared" si="3"/>
        <v>56801.68</v>
      </c>
      <c r="R25" s="2">
        <f t="shared" si="1"/>
        <v>828241.16</v>
      </c>
    </row>
  </sheetData>
  <pageMargins left="0.7" right="0.7" top="0.75" bottom="0.75" header="0.1" footer="0.3"/>
  <pageSetup orientation="landscape" verticalDpi="0" r:id="rId1"/>
  <headerFooter>
    <oddHeader>&amp;L&amp;"Arial,Bold"&amp;8 3:29 PM
&amp;"Arial,Bold"&amp;8 06/29/26
&amp;"Arial,Bold"&amp;8 Cash Basis&amp;C&amp;"Arial,Bold"&amp;12 Bridgewood Plaza, Inc.
&amp;"Arial,Bold"&amp;14 Profit &amp;&amp; Loss by Class
&amp;"Arial,Bold"&amp;10 June 2025 through June 2026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1025" r:id="rId4" name="FILT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114300</xdr:colOff>
                <xdr:row>1</xdr:row>
                <xdr:rowOff>30480</xdr:rowOff>
              </to>
            </anchor>
          </controlPr>
        </control>
      </mc:Choice>
      <mc:Fallback>
        <control shapeId="1025" r:id="rId4" name="FILTER"/>
      </mc:Fallback>
    </mc:AlternateContent>
    <mc:AlternateContent xmlns:mc="http://schemas.openxmlformats.org/markup-compatibility/2006">
      <mc:Choice Requires="x14">
        <control shapeId="1026" r:id="rId6" name="HEAD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114300</xdr:colOff>
                <xdr:row>1</xdr:row>
                <xdr:rowOff>30480</xdr:rowOff>
              </to>
            </anchor>
          </controlPr>
        </control>
      </mc:Choice>
      <mc:Fallback>
        <control shapeId="1026" r:id="rId6" name="HEAD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Martin</dc:creator>
  <cp:lastModifiedBy>Austin Paul</cp:lastModifiedBy>
  <dcterms:created xsi:type="dcterms:W3CDTF">2026-06-29T20:29:08Z</dcterms:created>
  <dcterms:modified xsi:type="dcterms:W3CDTF">2026-07-10T13:28:49Z</dcterms:modified>
</cp:coreProperties>
</file>